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8515" windowHeight="12600" activeTab="1"/>
  </bookViews>
  <sheets>
    <sheet name="Data" sheetId="1" r:id="rId1"/>
    <sheet name="Portfolio" sheetId="2" r:id="rId2"/>
  </sheets>
  <calcPr calcId="145621"/>
</workbook>
</file>

<file path=xl/calcChain.xml><?xml version="1.0" encoding="utf-8"?>
<calcChain xmlns="http://schemas.openxmlformats.org/spreadsheetml/2006/main">
  <c r="T5" i="2" l="1"/>
  <c r="U5" i="2"/>
  <c r="V5" i="2"/>
  <c r="W5" i="2"/>
  <c r="X5" i="2"/>
  <c r="T6" i="2"/>
  <c r="U6" i="2"/>
  <c r="V6" i="2"/>
  <c r="W6" i="2"/>
  <c r="X6" i="2"/>
  <c r="T7" i="2"/>
  <c r="U7" i="2"/>
  <c r="V7" i="2"/>
  <c r="W7" i="2"/>
  <c r="X7" i="2"/>
  <c r="T8" i="2"/>
  <c r="U8" i="2"/>
  <c r="V8" i="2"/>
  <c r="W8" i="2"/>
  <c r="X8" i="2"/>
  <c r="T9" i="2"/>
  <c r="U9" i="2"/>
  <c r="V9" i="2"/>
  <c r="W9" i="2"/>
  <c r="X9" i="2"/>
  <c r="U4" i="2"/>
  <c r="V4" i="2"/>
  <c r="W4" i="2"/>
  <c r="X4" i="2"/>
  <c r="T4" i="2"/>
  <c r="R5" i="2"/>
  <c r="S5" i="2"/>
  <c r="R6" i="2"/>
  <c r="S6" i="2"/>
  <c r="R7" i="2"/>
  <c r="S7" i="2"/>
  <c r="R8" i="2"/>
  <c r="S8" i="2"/>
  <c r="R9" i="2"/>
  <c r="S9" i="2"/>
  <c r="S4" i="2"/>
  <c r="R4" i="2"/>
  <c r="O5" i="2"/>
  <c r="P5" i="2"/>
  <c r="Q5" i="2"/>
  <c r="O6" i="2"/>
  <c r="P6" i="2"/>
  <c r="Q6" i="2"/>
  <c r="O7" i="2"/>
  <c r="P7" i="2"/>
  <c r="Q7" i="2"/>
  <c r="O8" i="2"/>
  <c r="P8" i="2"/>
  <c r="Q8" i="2"/>
  <c r="O9" i="2"/>
  <c r="P9" i="2"/>
  <c r="Q9" i="2"/>
  <c r="Q4" i="2"/>
  <c r="P4" i="2"/>
  <c r="O4" i="2"/>
  <c r="I5" i="2"/>
  <c r="J5" i="2"/>
  <c r="K5" i="2"/>
  <c r="L5" i="2"/>
  <c r="M5" i="2"/>
  <c r="N5" i="2"/>
  <c r="I6" i="2"/>
  <c r="J6" i="2"/>
  <c r="K6" i="2"/>
  <c r="L6" i="2"/>
  <c r="M6" i="2"/>
  <c r="N6" i="2"/>
  <c r="I7" i="2"/>
  <c r="J7" i="2"/>
  <c r="K7" i="2"/>
  <c r="L7" i="2"/>
  <c r="M7" i="2"/>
  <c r="N7" i="2"/>
  <c r="I8" i="2"/>
  <c r="J8" i="2"/>
  <c r="K8" i="2"/>
  <c r="L8" i="2"/>
  <c r="M8" i="2"/>
  <c r="N8" i="2"/>
  <c r="I9" i="2"/>
  <c r="J9" i="2"/>
  <c r="K9" i="2"/>
  <c r="L9" i="2"/>
  <c r="M9" i="2"/>
  <c r="N9" i="2"/>
  <c r="N4" i="2"/>
  <c r="M4" i="2"/>
  <c r="L4" i="2"/>
  <c r="K4" i="2"/>
  <c r="J4" i="2"/>
  <c r="I4" i="2"/>
  <c r="H5" i="2"/>
  <c r="H6" i="2"/>
  <c r="H7" i="2"/>
  <c r="H8" i="2"/>
  <c r="H9" i="2"/>
  <c r="H4" i="2"/>
  <c r="L3" i="2"/>
  <c r="I3" i="2"/>
  <c r="E5" i="2" l="1"/>
  <c r="F5" i="2" s="1"/>
  <c r="G5" i="2" s="1"/>
  <c r="E6" i="2"/>
  <c r="F6" i="2" s="1"/>
  <c r="G6" i="2" s="1"/>
  <c r="E7" i="2"/>
  <c r="F7" i="2" s="1"/>
  <c r="G7" i="2" s="1"/>
  <c r="E8" i="2"/>
  <c r="F8" i="2" s="1"/>
  <c r="G8" i="2" s="1"/>
  <c r="E9" i="2"/>
  <c r="F9" i="2" s="1"/>
  <c r="G9" i="2" s="1"/>
  <c r="E4" i="2"/>
  <c r="F4" i="2" s="1"/>
  <c r="G4" i="2" s="1"/>
  <c r="B5" i="2"/>
  <c r="B6" i="2"/>
  <c r="B7" i="2"/>
  <c r="B8" i="2"/>
  <c r="B9" i="2"/>
  <c r="B4" i="2"/>
</calcChain>
</file>

<file path=xl/sharedStrings.xml><?xml version="1.0" encoding="utf-8"?>
<sst xmlns="http://schemas.openxmlformats.org/spreadsheetml/2006/main" count="73" uniqueCount="62">
  <si>
    <t>Name</t>
  </si>
  <si>
    <t>Country</t>
  </si>
  <si>
    <t>Close Price</t>
  </si>
  <si>
    <t>Piotroski F-Score</t>
  </si>
  <si>
    <t>QI Value</t>
  </si>
  <si>
    <t>Value Comp One</t>
  </si>
  <si>
    <t>Earnings Yield</t>
  </si>
  <si>
    <t>MF Rank</t>
  </si>
  <si>
    <t>Shareholder Yield</t>
  </si>
  <si>
    <t>Price to Earnings</t>
  </si>
  <si>
    <t>Target Weight</t>
  </si>
  <si>
    <t>1yr Growth Sales</t>
  </si>
  <si>
    <t>5yr Growth Sales</t>
  </si>
  <si>
    <t>Debt to equity</t>
  </si>
  <si>
    <t>Gross Margin (Marx)</t>
  </si>
  <si>
    <t>Price Index 1 m</t>
  </si>
  <si>
    <t>Price Index 3 m</t>
  </si>
  <si>
    <t>Price Index 6 m</t>
  </si>
  <si>
    <t>Price Index 12 m</t>
  </si>
  <si>
    <t>Price Index 24 m</t>
  </si>
  <si>
    <t>Alphabet Inc.</t>
  </si>
  <si>
    <t>United States of America</t>
  </si>
  <si>
    <t>Apple Inc.</t>
  </si>
  <si>
    <t>British American Tobacco p.l.c.</t>
  </si>
  <si>
    <t>Great Britain</t>
  </si>
  <si>
    <t>Facebook, Inc.</t>
  </si>
  <si>
    <t>Microsoft Corporation</t>
  </si>
  <si>
    <t>Nestlé S.A.</t>
  </si>
  <si>
    <t>Switzerland</t>
  </si>
  <si>
    <t>Pur Date</t>
  </si>
  <si>
    <t>Company</t>
  </si>
  <si>
    <t>Number</t>
  </si>
  <si>
    <t>Pur Price</t>
  </si>
  <si>
    <t>Cur Price</t>
  </si>
  <si>
    <t>Profit / Loss</t>
  </si>
  <si>
    <t>Target</t>
  </si>
  <si>
    <t>Weight</t>
  </si>
  <si>
    <t>Comp One</t>
  </si>
  <si>
    <t>Earnings</t>
  </si>
  <si>
    <t>Yield</t>
  </si>
  <si>
    <t>Shareholder</t>
  </si>
  <si>
    <t>Price to</t>
  </si>
  <si>
    <t>Value</t>
  </si>
  <si>
    <t>Piotroski</t>
  </si>
  <si>
    <t>F-Score</t>
  </si>
  <si>
    <t>Debt</t>
  </si>
  <si>
    <t>to Equity</t>
  </si>
  <si>
    <t>Gross Margin</t>
  </si>
  <si>
    <t>(Marx)</t>
  </si>
  <si>
    <t>Sales Growth</t>
  </si>
  <si>
    <t>1 Year</t>
  </si>
  <si>
    <t>5 Years</t>
  </si>
  <si>
    <t>Price Index</t>
  </si>
  <si>
    <t>1 Month</t>
  </si>
  <si>
    <t>3 Months</t>
  </si>
  <si>
    <t>6 Months</t>
  </si>
  <si>
    <t>12 Months</t>
  </si>
  <si>
    <t>24 Months</t>
  </si>
  <si>
    <t>Portfolio</t>
  </si>
  <si>
    <t>Valuation</t>
  </si>
  <si>
    <t>Quality</t>
  </si>
  <si>
    <t>Momentum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</si>
</sst>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NumberFormat="1" applyFont="1" applyProtection="1"/>
    <xf numFmtId="43" fontId="0" fillId="0" borderId="0" xfId="1" applyFont="1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4" fontId="0" fillId="0" borderId="0" xfId="1" applyNumberFormat="1" applyFont="1"/>
    <xf numFmtId="43" fontId="0" fillId="0" borderId="0" xfId="0" applyNumberFormat="1"/>
    <xf numFmtId="9" fontId="0" fillId="0" borderId="0" xfId="2" applyFont="1"/>
    <xf numFmtId="165" fontId="0" fillId="0" borderId="0" xfId="2" applyNumberFormat="1" applyFont="1"/>
    <xf numFmtId="2" fontId="0" fillId="0" borderId="0" xfId="0" applyNumberFormat="1"/>
    <xf numFmtId="166" fontId="0" fillId="0" borderId="0" xfId="0" applyNumberForma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14" fontId="0" fillId="3" borderId="0" xfId="0" applyNumberFormat="1" applyFill="1" applyAlignment="1">
      <alignment horizontal="center"/>
    </xf>
    <xf numFmtId="0" fontId="0" fillId="3" borderId="0" xfId="0" applyFill="1"/>
    <xf numFmtId="164" fontId="0" fillId="3" borderId="0" xfId="1" applyNumberFormat="1" applyFont="1" applyFill="1"/>
    <xf numFmtId="43" fontId="0" fillId="3" borderId="0" xfId="1" applyFont="1" applyFill="1"/>
    <xf numFmtId="43" fontId="0" fillId="3" borderId="0" xfId="0" applyNumberFormat="1" applyFill="1"/>
    <xf numFmtId="165" fontId="0" fillId="3" borderId="0" xfId="2" applyNumberFormat="1" applyFont="1" applyFill="1"/>
    <xf numFmtId="166" fontId="0" fillId="3" borderId="0" xfId="0" applyNumberFormat="1" applyFill="1"/>
    <xf numFmtId="2" fontId="0" fillId="3" borderId="0" xfId="0" applyNumberFormat="1" applyFill="1"/>
    <xf numFmtId="9" fontId="0" fillId="3" borderId="0" xfId="2" applyFont="1" applyFill="1"/>
    <xf numFmtId="0" fontId="2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data" displayName="data" ref="A1:T7">
  <tableColumns count="20">
    <tableColumn id="1" name="Name"/>
    <tableColumn id="2" name="Country"/>
    <tableColumn id="3" name="Close Price"/>
    <tableColumn id="4" name="Piotroski F-Score"/>
    <tableColumn id="5" name="QI Value"/>
    <tableColumn id="6" name="Value Comp One"/>
    <tableColumn id="7" name="Earnings Yield"/>
    <tableColumn id="8" name="MF Rank"/>
    <tableColumn id="9" name="Shareholder Yield"/>
    <tableColumn id="10" name="Price to Earnings"/>
    <tableColumn id="11" name="Target Weight"/>
    <tableColumn id="12" name="1yr Growth Sales"/>
    <tableColumn id="13" name="5yr Growth Sales"/>
    <tableColumn id="14" name="Debt to equity"/>
    <tableColumn id="15" name="Gross Margin (Marx)"/>
    <tableColumn id="16" name="Price Index 1 m"/>
    <tableColumn id="17" name="Price Index 3 m"/>
    <tableColumn id="18" name="Price Index 6 m"/>
    <tableColumn id="19" name="Price Index 12 m"/>
    <tableColumn id="20" name="Price Index 24 m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"/>
  <sheetViews>
    <sheetView workbookViewId="0">
      <selection activeCell="G14" sqref="G14"/>
    </sheetView>
  </sheetViews>
  <sheetFormatPr baseColWidth="10" defaultRowHeight="15" x14ac:dyDescent="0.25"/>
  <sheetData>
    <row r="1" spans="1:2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</row>
    <row r="2" spans="1:20" x14ac:dyDescent="0.25">
      <c r="A2" s="1" t="s">
        <v>20</v>
      </c>
      <c r="B2" s="1" t="s">
        <v>21</v>
      </c>
      <c r="C2" s="1">
        <v>1342.89</v>
      </c>
      <c r="D2" s="1">
        <v>6</v>
      </c>
      <c r="E2" s="1">
        <v>41</v>
      </c>
      <c r="F2" s="1">
        <v>60</v>
      </c>
      <c r="G2" s="1">
        <v>3.8684999999999997E-2</v>
      </c>
      <c r="H2" s="1">
        <v>5578</v>
      </c>
      <c r="I2" s="1">
        <v>3.277E-3</v>
      </c>
      <c r="J2" s="1">
        <v>28.411479</v>
      </c>
      <c r="K2" s="1">
        <v>7.0000000000000007E-2</v>
      </c>
      <c r="L2" s="1">
        <v>0.19398000000000001</v>
      </c>
      <c r="M2" s="1">
        <v>0.19478999999999999</v>
      </c>
      <c r="N2" s="1">
        <v>7.0510000000000003E-2</v>
      </c>
      <c r="O2" s="1">
        <v>0.32794499999999999</v>
      </c>
      <c r="P2" s="1">
        <v>1.0343599999999999</v>
      </c>
      <c r="Q2" s="1">
        <v>1.10073</v>
      </c>
      <c r="R2" s="1">
        <v>1.2422200000000001</v>
      </c>
      <c r="S2" s="1">
        <v>1.26491</v>
      </c>
      <c r="T2" s="1">
        <v>1.2765500000000001</v>
      </c>
    </row>
    <row r="3" spans="1:20" x14ac:dyDescent="0.25">
      <c r="A3" s="1" t="s">
        <v>22</v>
      </c>
      <c r="B3" s="1" t="s">
        <v>21</v>
      </c>
      <c r="C3" s="1">
        <v>268.48</v>
      </c>
      <c r="D3" s="1">
        <v>7</v>
      </c>
      <c r="E3" s="1">
        <v>37</v>
      </c>
      <c r="F3" s="1">
        <v>60</v>
      </c>
      <c r="G3" s="1">
        <v>4.9140000000000003E-2</v>
      </c>
      <c r="H3" s="1">
        <v>4422</v>
      </c>
      <c r="I3" s="1">
        <v>7.5877E-2</v>
      </c>
      <c r="J3" s="1">
        <v>21.589108</v>
      </c>
      <c r="K3" s="1">
        <v>6.7400000000000002E-2</v>
      </c>
      <c r="L3" s="1">
        <v>-2.0410000000000001E-2</v>
      </c>
      <c r="M3" s="1">
        <v>7.0400000000000004E-2</v>
      </c>
      <c r="N3" s="1">
        <v>1.1940500000000001</v>
      </c>
      <c r="O3" s="1">
        <v>0.290657</v>
      </c>
      <c r="P3" s="1">
        <v>1.0268900000000001</v>
      </c>
      <c r="Q3" s="1">
        <v>1.20421</v>
      </c>
      <c r="R3" s="1">
        <v>1.3860699999999999</v>
      </c>
      <c r="S3" s="1">
        <v>1.61015</v>
      </c>
      <c r="T3" s="1">
        <v>1.5888100000000001</v>
      </c>
    </row>
    <row r="4" spans="1:20" x14ac:dyDescent="0.25">
      <c r="A4" s="1" t="s">
        <v>23</v>
      </c>
      <c r="B4" s="1" t="s">
        <v>24</v>
      </c>
      <c r="C4" s="1">
        <v>29.94</v>
      </c>
      <c r="D4" s="1">
        <v>6</v>
      </c>
      <c r="E4" s="1">
        <v>14</v>
      </c>
      <c r="F4" s="1">
        <v>26</v>
      </c>
      <c r="G4" s="1">
        <v>8.5000999999999993E-2</v>
      </c>
      <c r="H4" s="1">
        <v>1062</v>
      </c>
      <c r="I4" s="1">
        <v>6.8204000000000001E-2</v>
      </c>
      <c r="J4" s="1">
        <v>11.119657</v>
      </c>
      <c r="K4" s="1">
        <v>4.1399999999999999E-2</v>
      </c>
      <c r="L4" s="1">
        <v>5.2310000000000002E-2</v>
      </c>
      <c r="M4" s="1">
        <v>0.10502</v>
      </c>
      <c r="N4" s="1">
        <v>0.77037999999999995</v>
      </c>
      <c r="O4" s="1">
        <v>0.139705</v>
      </c>
      <c r="P4" s="1">
        <v>1.0286900000000001</v>
      </c>
      <c r="Q4" s="1">
        <v>1.00058</v>
      </c>
      <c r="R4" s="1">
        <v>1.0079800000000001</v>
      </c>
      <c r="S4" s="1">
        <v>1.1725000000000001</v>
      </c>
      <c r="T4" s="1">
        <v>0.67674000000000001</v>
      </c>
    </row>
    <row r="5" spans="1:20" x14ac:dyDescent="0.25">
      <c r="A5" s="1" t="s">
        <v>25</v>
      </c>
      <c r="B5" s="1" t="s">
        <v>21</v>
      </c>
      <c r="C5" s="1">
        <v>200.87</v>
      </c>
      <c r="D5" s="1">
        <v>5</v>
      </c>
      <c r="E5" s="1">
        <v>42</v>
      </c>
      <c r="F5" s="1">
        <v>63</v>
      </c>
      <c r="G5" s="1">
        <v>4.1987999999999998E-2</v>
      </c>
      <c r="H5" s="1">
        <v>4361</v>
      </c>
      <c r="I5" s="1">
        <v>1.1868999999999999E-2</v>
      </c>
      <c r="J5" s="1">
        <v>31.792114000000002</v>
      </c>
      <c r="K5" s="1">
        <v>6.5000000000000002E-2</v>
      </c>
      <c r="L5" s="1">
        <v>0.28197</v>
      </c>
      <c r="M5" s="1">
        <v>0.42602000000000001</v>
      </c>
      <c r="N5" s="1">
        <v>9.715E-2</v>
      </c>
      <c r="O5" s="1">
        <v>0.43767</v>
      </c>
      <c r="P5" s="1">
        <v>1.0593900000000001</v>
      </c>
      <c r="Q5" s="1">
        <v>1.06568</v>
      </c>
      <c r="R5" s="1">
        <v>1.12785</v>
      </c>
      <c r="S5" s="1">
        <v>1.41378</v>
      </c>
      <c r="T5" s="1">
        <v>1.1219300000000001</v>
      </c>
    </row>
    <row r="6" spans="1:20" x14ac:dyDescent="0.25">
      <c r="A6" s="1" t="s">
        <v>26</v>
      </c>
      <c r="B6" s="1" t="s">
        <v>21</v>
      </c>
      <c r="C6" s="1">
        <v>151.13</v>
      </c>
      <c r="D6" s="1">
        <v>8</v>
      </c>
      <c r="E6" s="1">
        <v>42</v>
      </c>
      <c r="F6" s="1">
        <v>67</v>
      </c>
      <c r="G6" s="1">
        <v>3.8739000000000003E-2</v>
      </c>
      <c r="H6" s="1">
        <v>4801</v>
      </c>
      <c r="I6" s="1">
        <v>1.7755E-2</v>
      </c>
      <c r="J6" s="1">
        <v>28.056197000000001</v>
      </c>
      <c r="K6" s="1">
        <v>7.0000000000000007E-2</v>
      </c>
      <c r="L6" s="1">
        <v>0.12973999999999999</v>
      </c>
      <c r="M6" s="1">
        <v>7.1400000000000005E-2</v>
      </c>
      <c r="N6" s="1">
        <v>0.71801999999999999</v>
      </c>
      <c r="O6" s="1">
        <v>0.30973800000000001</v>
      </c>
      <c r="P6" s="1">
        <v>1.0378499999999999</v>
      </c>
      <c r="Q6" s="1">
        <v>1.11402</v>
      </c>
      <c r="R6" s="1">
        <v>1.1514</v>
      </c>
      <c r="S6" s="1">
        <v>1.4091499999999999</v>
      </c>
      <c r="T6" s="1">
        <v>1.8155600000000001</v>
      </c>
    </row>
    <row r="7" spans="1:20" x14ac:dyDescent="0.25">
      <c r="A7" s="1" t="s">
        <v>27</v>
      </c>
      <c r="B7" s="1" t="s">
        <v>28</v>
      </c>
      <c r="C7" s="1">
        <v>102.96</v>
      </c>
      <c r="D7" s="1">
        <v>6</v>
      </c>
      <c r="E7" s="1">
        <v>38</v>
      </c>
      <c r="F7" s="1">
        <v>60</v>
      </c>
      <c r="G7" s="1">
        <v>4.2147999999999998E-2</v>
      </c>
      <c r="H7" s="1">
        <v>4731</v>
      </c>
      <c r="I7" s="1">
        <v>8.0888000000000002E-2</v>
      </c>
      <c r="J7" s="1">
        <v>32.029184000000001</v>
      </c>
      <c r="K7" s="1">
        <v>7.0000000000000007E-2</v>
      </c>
      <c r="L7" s="1">
        <v>2.6239999999999999E-2</v>
      </c>
      <c r="M7" s="1">
        <v>6.7999999999999996E-3</v>
      </c>
      <c r="N7" s="1">
        <v>0.85673999999999995</v>
      </c>
      <c r="O7" s="1">
        <v>0.35265600000000003</v>
      </c>
      <c r="P7" s="1">
        <v>0.98677000000000004</v>
      </c>
      <c r="Q7" s="1">
        <v>0.94045000000000001</v>
      </c>
      <c r="R7" s="1">
        <v>1.0169900000000001</v>
      </c>
      <c r="S7" s="1">
        <v>1.2492399999999999</v>
      </c>
      <c r="T7" s="1">
        <v>1.2716000000000001</v>
      </c>
    </row>
  </sheetData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showGridLines="0" tabSelected="1" zoomScaleNormal="10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G14" sqref="G14"/>
    </sheetView>
  </sheetViews>
  <sheetFormatPr baseColWidth="10" defaultRowHeight="15" x14ac:dyDescent="0.25"/>
  <cols>
    <col min="2" max="2" width="28.28515625" bestFit="1" customWidth="1"/>
    <col min="8" max="8" width="8.5703125" customWidth="1"/>
    <col min="9" max="9" width="8.5703125" bestFit="1" customWidth="1"/>
    <col min="16" max="16" width="10.85546875" customWidth="1"/>
    <col min="17" max="17" width="12.85546875" customWidth="1"/>
    <col min="18" max="19" width="12.42578125" customWidth="1"/>
  </cols>
  <sheetData>
    <row r="1" spans="1:24" ht="15.75" thickBot="1" x14ac:dyDescent="0.3">
      <c r="A1" s="23" t="s">
        <v>58</v>
      </c>
      <c r="B1" s="24"/>
      <c r="C1" s="24"/>
      <c r="D1" s="24"/>
      <c r="E1" s="24"/>
      <c r="F1" s="24"/>
      <c r="G1" s="24"/>
      <c r="H1" s="25"/>
      <c r="I1" s="23" t="s">
        <v>59</v>
      </c>
      <c r="J1" s="24"/>
      <c r="K1" s="24"/>
      <c r="L1" s="24"/>
      <c r="M1" s="24"/>
      <c r="N1" s="24"/>
      <c r="O1" s="23" t="s">
        <v>60</v>
      </c>
      <c r="P1" s="24"/>
      <c r="Q1" s="24"/>
      <c r="R1" s="24"/>
      <c r="S1" s="24"/>
      <c r="T1" s="23" t="s">
        <v>61</v>
      </c>
      <c r="U1" s="24"/>
      <c r="V1" s="24"/>
      <c r="W1" s="24"/>
      <c r="X1" s="24"/>
    </row>
    <row r="2" spans="1:24" x14ac:dyDescent="0.25">
      <c r="A2" s="11"/>
      <c r="B2" s="11"/>
      <c r="C2" s="11"/>
      <c r="D2" s="11"/>
      <c r="E2" s="11"/>
      <c r="F2" s="11"/>
      <c r="G2" s="11"/>
      <c r="H2" s="12" t="s">
        <v>35</v>
      </c>
      <c r="I2" s="12"/>
      <c r="J2" s="12" t="s">
        <v>42</v>
      </c>
      <c r="K2" s="12" t="s">
        <v>38</v>
      </c>
      <c r="L2" s="12"/>
      <c r="M2" s="12" t="s">
        <v>40</v>
      </c>
      <c r="N2" s="12" t="s">
        <v>41</v>
      </c>
      <c r="O2" s="12" t="s">
        <v>43</v>
      </c>
      <c r="P2" s="12" t="s">
        <v>45</v>
      </c>
      <c r="Q2" s="12" t="s">
        <v>47</v>
      </c>
      <c r="R2" s="12" t="s">
        <v>49</v>
      </c>
      <c r="S2" s="12" t="s">
        <v>49</v>
      </c>
      <c r="T2" s="12" t="s">
        <v>52</v>
      </c>
      <c r="U2" s="12" t="s">
        <v>52</v>
      </c>
      <c r="V2" s="12" t="s">
        <v>52</v>
      </c>
      <c r="W2" s="12" t="s">
        <v>52</v>
      </c>
      <c r="X2" s="12" t="s">
        <v>52</v>
      </c>
    </row>
    <row r="3" spans="1:24" x14ac:dyDescent="0.25">
      <c r="A3" s="13" t="s">
        <v>29</v>
      </c>
      <c r="B3" s="11" t="s">
        <v>30</v>
      </c>
      <c r="C3" s="12" t="s">
        <v>31</v>
      </c>
      <c r="D3" s="12" t="s">
        <v>32</v>
      </c>
      <c r="E3" s="12" t="s">
        <v>33</v>
      </c>
      <c r="F3" s="12" t="s">
        <v>34</v>
      </c>
      <c r="G3" s="12" t="s">
        <v>34</v>
      </c>
      <c r="H3" s="12" t="s">
        <v>36</v>
      </c>
      <c r="I3" s="12" t="str">
        <f>+data[[#Headers],[QI Value]]</f>
        <v>QI Value</v>
      </c>
      <c r="J3" s="12" t="s">
        <v>37</v>
      </c>
      <c r="K3" s="12" t="s">
        <v>39</v>
      </c>
      <c r="L3" s="12" t="str">
        <f>+data[[#Headers],[MF Rank]]</f>
        <v>MF Rank</v>
      </c>
      <c r="M3" s="12" t="s">
        <v>39</v>
      </c>
      <c r="N3" s="12" t="s">
        <v>38</v>
      </c>
      <c r="O3" s="12" t="s">
        <v>44</v>
      </c>
      <c r="P3" s="12" t="s">
        <v>46</v>
      </c>
      <c r="Q3" s="12" t="s">
        <v>48</v>
      </c>
      <c r="R3" s="12" t="s">
        <v>50</v>
      </c>
      <c r="S3" s="12" t="s">
        <v>51</v>
      </c>
      <c r="T3" s="12" t="s">
        <v>53</v>
      </c>
      <c r="U3" s="12" t="s">
        <v>54</v>
      </c>
      <c r="V3" s="12" t="s">
        <v>55</v>
      </c>
      <c r="W3" s="12" t="s">
        <v>56</v>
      </c>
      <c r="X3" s="12" t="s">
        <v>57</v>
      </c>
    </row>
    <row r="4" spans="1:24" x14ac:dyDescent="0.25">
      <c r="A4" s="14">
        <v>43472</v>
      </c>
      <c r="B4" s="15" t="str">
        <f>+Data!A2</f>
        <v>Alphabet Inc.</v>
      </c>
      <c r="C4" s="16">
        <v>10</v>
      </c>
      <c r="D4" s="17">
        <v>1078</v>
      </c>
      <c r="E4" s="17">
        <f>+Data!C2</f>
        <v>1342.89</v>
      </c>
      <c r="F4" s="18">
        <f>(E4-D4)*C4</f>
        <v>2648.900000000001</v>
      </c>
      <c r="G4" s="19">
        <f>F4/(D4*C4)</f>
        <v>0.24572356215213367</v>
      </c>
      <c r="H4" s="19">
        <f>+Data!K2</f>
        <v>7.0000000000000007E-2</v>
      </c>
      <c r="I4" s="15">
        <f>+Data!E2</f>
        <v>41</v>
      </c>
      <c r="J4" s="15">
        <f>+Data!F2</f>
        <v>60</v>
      </c>
      <c r="K4" s="19">
        <f>+Data!G2</f>
        <v>3.8684999999999997E-2</v>
      </c>
      <c r="L4" s="16">
        <f>+Data!H2</f>
        <v>5578</v>
      </c>
      <c r="M4" s="19">
        <f>+Data!I2</f>
        <v>3.277E-3</v>
      </c>
      <c r="N4" s="20">
        <f>+Data!J2</f>
        <v>28.411479</v>
      </c>
      <c r="O4" s="15">
        <f>+Data!D2</f>
        <v>6</v>
      </c>
      <c r="P4" s="21">
        <f>+Data!N2</f>
        <v>7.0510000000000003E-2</v>
      </c>
      <c r="Q4" s="22">
        <f>+Data!O2</f>
        <v>0.32794499999999999</v>
      </c>
      <c r="R4" s="22">
        <f>+Data!L2</f>
        <v>0.19398000000000001</v>
      </c>
      <c r="S4" s="22">
        <f>+Data!M2</f>
        <v>0.19478999999999999</v>
      </c>
      <c r="T4" s="21">
        <f>+Data!P2</f>
        <v>1.0343599999999999</v>
      </c>
      <c r="U4" s="21">
        <f>+Data!Q2</f>
        <v>1.10073</v>
      </c>
      <c r="V4" s="21">
        <f>+Data!R2</f>
        <v>1.2422200000000001</v>
      </c>
      <c r="W4" s="21">
        <f>+Data!S2</f>
        <v>1.26491</v>
      </c>
      <c r="X4" s="21">
        <f>+Data!T2</f>
        <v>1.2765500000000001</v>
      </c>
    </row>
    <row r="5" spans="1:24" x14ac:dyDescent="0.25">
      <c r="A5" s="3">
        <v>43472</v>
      </c>
      <c r="B5" t="str">
        <f>+Data!A3</f>
        <v>Apple Inc.</v>
      </c>
      <c r="C5" s="5">
        <v>70</v>
      </c>
      <c r="D5" s="2">
        <v>148.19</v>
      </c>
      <c r="E5" s="2">
        <f>+Data!C3</f>
        <v>268.48</v>
      </c>
      <c r="F5" s="6">
        <f t="shared" ref="F5:F9" si="0">(E5-D5)*C5</f>
        <v>8420.3000000000011</v>
      </c>
      <c r="G5" s="8">
        <f t="shared" ref="G5:G9" si="1">F5/(D5*C5)</f>
        <v>0.8117281867872328</v>
      </c>
      <c r="H5" s="8">
        <f>+Data!K3</f>
        <v>6.7400000000000002E-2</v>
      </c>
      <c r="I5">
        <f>+Data!E3</f>
        <v>37</v>
      </c>
      <c r="J5">
        <f>+Data!F3</f>
        <v>60</v>
      </c>
      <c r="K5" s="8">
        <f>+Data!G3</f>
        <v>4.9140000000000003E-2</v>
      </c>
      <c r="L5" s="5">
        <f>+Data!H3</f>
        <v>4422</v>
      </c>
      <c r="M5" s="8">
        <f>+Data!I3</f>
        <v>7.5877E-2</v>
      </c>
      <c r="N5" s="10">
        <f>+Data!J3</f>
        <v>21.589108</v>
      </c>
      <c r="O5">
        <f>+Data!D3</f>
        <v>7</v>
      </c>
      <c r="P5" s="9">
        <f>+Data!N3</f>
        <v>1.1940500000000001</v>
      </c>
      <c r="Q5" s="7">
        <f>+Data!O3</f>
        <v>0.290657</v>
      </c>
      <c r="R5" s="7">
        <f>+Data!L3</f>
        <v>-2.0410000000000001E-2</v>
      </c>
      <c r="S5" s="7">
        <f>+Data!M3</f>
        <v>7.0400000000000004E-2</v>
      </c>
      <c r="T5" s="9">
        <f>+Data!P3</f>
        <v>1.0268900000000001</v>
      </c>
      <c r="U5" s="9">
        <f>+Data!Q3</f>
        <v>1.20421</v>
      </c>
      <c r="V5" s="9">
        <f>+Data!R3</f>
        <v>1.3860699999999999</v>
      </c>
      <c r="W5" s="9">
        <f>+Data!S3</f>
        <v>1.61015</v>
      </c>
      <c r="X5" s="9">
        <f>+Data!T3</f>
        <v>1.5888100000000001</v>
      </c>
    </row>
    <row r="6" spans="1:24" x14ac:dyDescent="0.25">
      <c r="A6" s="14">
        <v>43472</v>
      </c>
      <c r="B6" s="15" t="str">
        <f>+Data!A4</f>
        <v>British American Tobacco p.l.c.</v>
      </c>
      <c r="C6" s="16">
        <v>380</v>
      </c>
      <c r="D6" s="17">
        <v>25.39</v>
      </c>
      <c r="E6" s="17">
        <f>+Data!C4</f>
        <v>29.94</v>
      </c>
      <c r="F6" s="18">
        <f t="shared" si="0"/>
        <v>1729.0000000000002</v>
      </c>
      <c r="G6" s="19">
        <f t="shared" si="1"/>
        <v>0.17920441118550612</v>
      </c>
      <c r="H6" s="19">
        <f>+Data!K4</f>
        <v>4.1399999999999999E-2</v>
      </c>
      <c r="I6" s="15">
        <f>+Data!E4</f>
        <v>14</v>
      </c>
      <c r="J6" s="15">
        <f>+Data!F4</f>
        <v>26</v>
      </c>
      <c r="K6" s="19">
        <f>+Data!G4</f>
        <v>8.5000999999999993E-2</v>
      </c>
      <c r="L6" s="16">
        <f>+Data!H4</f>
        <v>1062</v>
      </c>
      <c r="M6" s="19">
        <f>+Data!I4</f>
        <v>6.8204000000000001E-2</v>
      </c>
      <c r="N6" s="20">
        <f>+Data!J4</f>
        <v>11.119657</v>
      </c>
      <c r="O6" s="15">
        <f>+Data!D4</f>
        <v>6</v>
      </c>
      <c r="P6" s="21">
        <f>+Data!N4</f>
        <v>0.77037999999999995</v>
      </c>
      <c r="Q6" s="22">
        <f>+Data!O4</f>
        <v>0.139705</v>
      </c>
      <c r="R6" s="22">
        <f>+Data!L4</f>
        <v>5.2310000000000002E-2</v>
      </c>
      <c r="S6" s="22">
        <f>+Data!M4</f>
        <v>0.10502</v>
      </c>
      <c r="T6" s="21">
        <f>+Data!P4</f>
        <v>1.0286900000000001</v>
      </c>
      <c r="U6" s="21">
        <f>+Data!Q4</f>
        <v>1.00058</v>
      </c>
      <c r="V6" s="21">
        <f>+Data!R4</f>
        <v>1.0079800000000001</v>
      </c>
      <c r="W6" s="21">
        <f>+Data!S4</f>
        <v>1.1725000000000001</v>
      </c>
      <c r="X6" s="21">
        <f>+Data!T4</f>
        <v>0.67674000000000001</v>
      </c>
    </row>
    <row r="7" spans="1:24" x14ac:dyDescent="0.25">
      <c r="A7" s="3">
        <v>43472</v>
      </c>
      <c r="B7" t="str">
        <f>+Data!A5</f>
        <v>Facebook, Inc.</v>
      </c>
      <c r="C7" s="5">
        <v>70</v>
      </c>
      <c r="D7" s="2">
        <v>140</v>
      </c>
      <c r="E7" s="2">
        <f>+Data!C5</f>
        <v>200.87</v>
      </c>
      <c r="F7" s="6">
        <f t="shared" si="0"/>
        <v>4260.9000000000005</v>
      </c>
      <c r="G7" s="8">
        <f t="shared" si="1"/>
        <v>0.43478571428571433</v>
      </c>
      <c r="H7" s="8">
        <f>+Data!K5</f>
        <v>6.5000000000000002E-2</v>
      </c>
      <c r="I7">
        <f>+Data!E5</f>
        <v>42</v>
      </c>
      <c r="J7">
        <f>+Data!F5</f>
        <v>63</v>
      </c>
      <c r="K7" s="8">
        <f>+Data!G5</f>
        <v>4.1987999999999998E-2</v>
      </c>
      <c r="L7" s="5">
        <f>+Data!H5</f>
        <v>4361</v>
      </c>
      <c r="M7" s="8">
        <f>+Data!I5</f>
        <v>1.1868999999999999E-2</v>
      </c>
      <c r="N7" s="10">
        <f>+Data!J5</f>
        <v>31.792114000000002</v>
      </c>
      <c r="O7">
        <f>+Data!D5</f>
        <v>5</v>
      </c>
      <c r="P7" s="9">
        <f>+Data!N5</f>
        <v>9.715E-2</v>
      </c>
      <c r="Q7" s="7">
        <f>+Data!O5</f>
        <v>0.43767</v>
      </c>
      <c r="R7" s="7">
        <f>+Data!L5</f>
        <v>0.28197</v>
      </c>
      <c r="S7" s="7">
        <f>+Data!M5</f>
        <v>0.42602000000000001</v>
      </c>
      <c r="T7" s="9">
        <f>+Data!P5</f>
        <v>1.0593900000000001</v>
      </c>
      <c r="U7" s="9">
        <f>+Data!Q5</f>
        <v>1.06568</v>
      </c>
      <c r="V7" s="9">
        <f>+Data!R5</f>
        <v>1.12785</v>
      </c>
      <c r="W7" s="9">
        <f>+Data!S5</f>
        <v>1.41378</v>
      </c>
      <c r="X7" s="9">
        <f>+Data!T5</f>
        <v>1.1219300000000001</v>
      </c>
    </row>
    <row r="8" spans="1:24" x14ac:dyDescent="0.25">
      <c r="A8" s="14">
        <v>43472</v>
      </c>
      <c r="B8" s="15" t="str">
        <f>+Data!A6</f>
        <v>Microsoft Corporation</v>
      </c>
      <c r="C8" s="16">
        <v>100</v>
      </c>
      <c r="D8" s="17">
        <v>102.34</v>
      </c>
      <c r="E8" s="17">
        <f>+Data!C6</f>
        <v>151.13</v>
      </c>
      <c r="F8" s="18">
        <f t="shared" si="0"/>
        <v>4878.9999999999991</v>
      </c>
      <c r="G8" s="19">
        <f t="shared" si="1"/>
        <v>0.47674418604651153</v>
      </c>
      <c r="H8" s="19">
        <f>+Data!K6</f>
        <v>7.0000000000000007E-2</v>
      </c>
      <c r="I8" s="15">
        <f>+Data!E6</f>
        <v>42</v>
      </c>
      <c r="J8" s="15">
        <f>+Data!F6</f>
        <v>67</v>
      </c>
      <c r="K8" s="19">
        <f>+Data!G6</f>
        <v>3.8739000000000003E-2</v>
      </c>
      <c r="L8" s="16">
        <f>+Data!H6</f>
        <v>4801</v>
      </c>
      <c r="M8" s="19">
        <f>+Data!I6</f>
        <v>1.7755E-2</v>
      </c>
      <c r="N8" s="20">
        <f>+Data!J6</f>
        <v>28.056197000000001</v>
      </c>
      <c r="O8" s="15">
        <f>+Data!D6</f>
        <v>8</v>
      </c>
      <c r="P8" s="21">
        <f>+Data!N6</f>
        <v>0.71801999999999999</v>
      </c>
      <c r="Q8" s="22">
        <f>+Data!O6</f>
        <v>0.30973800000000001</v>
      </c>
      <c r="R8" s="22">
        <f>+Data!L6</f>
        <v>0.12973999999999999</v>
      </c>
      <c r="S8" s="22">
        <f>+Data!M6</f>
        <v>7.1400000000000005E-2</v>
      </c>
      <c r="T8" s="21">
        <f>+Data!P6</f>
        <v>1.0378499999999999</v>
      </c>
      <c r="U8" s="21">
        <f>+Data!Q6</f>
        <v>1.11402</v>
      </c>
      <c r="V8" s="21">
        <f>+Data!R6</f>
        <v>1.1514</v>
      </c>
      <c r="W8" s="21">
        <f>+Data!S6</f>
        <v>1.4091499999999999</v>
      </c>
      <c r="X8" s="21">
        <f>+Data!T6</f>
        <v>1.8155600000000001</v>
      </c>
    </row>
    <row r="9" spans="1:24" x14ac:dyDescent="0.25">
      <c r="A9" s="3">
        <v>43472</v>
      </c>
      <c r="B9" t="str">
        <f>+Data!A7</f>
        <v>Nestlé S.A.</v>
      </c>
      <c r="C9" s="5">
        <v>130</v>
      </c>
      <c r="D9" s="2">
        <v>81.180000000000007</v>
      </c>
      <c r="E9" s="2">
        <f>+Data!C7</f>
        <v>102.96</v>
      </c>
      <c r="F9" s="6">
        <f t="shared" si="0"/>
        <v>2831.3999999999983</v>
      </c>
      <c r="G9" s="8">
        <f t="shared" si="1"/>
        <v>0.26829268292682906</v>
      </c>
      <c r="H9" s="8">
        <f>+Data!K7</f>
        <v>7.0000000000000007E-2</v>
      </c>
      <c r="I9">
        <f>+Data!E7</f>
        <v>38</v>
      </c>
      <c r="J9">
        <f>+Data!F7</f>
        <v>60</v>
      </c>
      <c r="K9" s="8">
        <f>+Data!G7</f>
        <v>4.2147999999999998E-2</v>
      </c>
      <c r="L9" s="5">
        <f>+Data!H7</f>
        <v>4731</v>
      </c>
      <c r="M9" s="8">
        <f>+Data!I7</f>
        <v>8.0888000000000002E-2</v>
      </c>
      <c r="N9" s="10">
        <f>+Data!J7</f>
        <v>32.029184000000001</v>
      </c>
      <c r="O9">
        <f>+Data!D7</f>
        <v>6</v>
      </c>
      <c r="P9" s="9">
        <f>+Data!N7</f>
        <v>0.85673999999999995</v>
      </c>
      <c r="Q9" s="7">
        <f>+Data!O7</f>
        <v>0.35265600000000003</v>
      </c>
      <c r="R9" s="7">
        <f>+Data!L7</f>
        <v>2.6239999999999999E-2</v>
      </c>
      <c r="S9" s="7">
        <f>+Data!M7</f>
        <v>6.7999999999999996E-3</v>
      </c>
      <c r="T9" s="9">
        <f>+Data!P7</f>
        <v>0.98677000000000004</v>
      </c>
      <c r="U9" s="9">
        <f>+Data!Q7</f>
        <v>0.94045000000000001</v>
      </c>
      <c r="V9" s="9">
        <f>+Data!R7</f>
        <v>1.0169900000000001</v>
      </c>
      <c r="W9" s="9">
        <f>+Data!S7</f>
        <v>1.2492399999999999</v>
      </c>
      <c r="X9" s="9">
        <f>+Data!T7</f>
        <v>1.2716000000000001</v>
      </c>
    </row>
    <row r="10" spans="1:24" x14ac:dyDescent="0.25">
      <c r="A10" s="3"/>
      <c r="C10" s="5"/>
      <c r="D10" s="2"/>
      <c r="E10" s="2"/>
      <c r="F10" s="6"/>
      <c r="G10" s="8"/>
      <c r="H10" s="8"/>
      <c r="K10" s="8"/>
      <c r="L10" s="5"/>
      <c r="M10" s="8"/>
      <c r="N10" s="10"/>
      <c r="P10" s="9"/>
      <c r="Q10" s="7"/>
      <c r="R10" s="7"/>
      <c r="S10" s="7"/>
      <c r="T10" s="9"/>
      <c r="U10" s="9"/>
      <c r="V10" s="9"/>
      <c r="W10" s="9"/>
      <c r="X10" s="9"/>
    </row>
    <row r="11" spans="1:24" x14ac:dyDescent="0.25">
      <c r="A11" s="4"/>
      <c r="C11" s="5"/>
      <c r="D11" s="2"/>
      <c r="E11" s="2"/>
      <c r="F11" s="6"/>
      <c r="G11" s="8"/>
      <c r="H11" s="8"/>
      <c r="K11" s="8"/>
      <c r="L11" s="5"/>
      <c r="M11" s="8"/>
      <c r="N11" s="10"/>
      <c r="P11" s="9"/>
      <c r="Q11" s="7"/>
      <c r="R11" s="7"/>
      <c r="S11" s="7"/>
      <c r="T11" s="9"/>
      <c r="U11" s="9"/>
      <c r="V11" s="9"/>
      <c r="W11" s="9"/>
      <c r="X11" s="9"/>
    </row>
    <row r="12" spans="1:24" x14ac:dyDescent="0.25">
      <c r="A12" s="4"/>
      <c r="C12" s="5"/>
      <c r="D12" s="2"/>
      <c r="E12" s="2"/>
      <c r="F12" s="6"/>
      <c r="G12" s="8"/>
      <c r="H12" s="8"/>
      <c r="K12" s="8"/>
      <c r="L12" s="5"/>
      <c r="M12" s="8"/>
      <c r="N12" s="10"/>
      <c r="P12" s="9"/>
      <c r="Q12" s="7"/>
      <c r="R12" s="7"/>
      <c r="S12" s="7"/>
      <c r="T12" s="9"/>
      <c r="U12" s="9"/>
      <c r="V12" s="9"/>
      <c r="W12" s="9"/>
      <c r="X12" s="9"/>
    </row>
    <row r="13" spans="1:24" x14ac:dyDescent="0.25">
      <c r="A13" s="4"/>
      <c r="C13" s="5"/>
      <c r="D13" s="2"/>
      <c r="E13" s="2"/>
      <c r="F13" s="6"/>
      <c r="G13" s="8"/>
      <c r="H13" s="8"/>
      <c r="K13" s="8"/>
      <c r="L13" s="5"/>
      <c r="M13" s="8"/>
      <c r="N13" s="10"/>
      <c r="P13" s="9"/>
      <c r="Q13" s="7"/>
      <c r="R13" s="7"/>
      <c r="S13" s="7"/>
      <c r="T13" s="9"/>
      <c r="U13" s="9"/>
      <c r="V13" s="9"/>
      <c r="W13" s="9"/>
      <c r="X13" s="9"/>
    </row>
    <row r="14" spans="1:24" x14ac:dyDescent="0.25">
      <c r="A14" s="4"/>
      <c r="C14" s="5"/>
      <c r="D14" s="2"/>
      <c r="E14" s="2"/>
      <c r="F14" s="6"/>
      <c r="G14" s="8"/>
      <c r="H14" s="8"/>
      <c r="K14" s="8"/>
      <c r="L14" s="5"/>
      <c r="M14" s="8"/>
      <c r="N14" s="10"/>
      <c r="P14" s="9"/>
      <c r="Q14" s="7"/>
      <c r="R14" s="7"/>
      <c r="S14" s="7"/>
      <c r="T14" s="9"/>
      <c r="U14" s="9"/>
      <c r="V14" s="9"/>
      <c r="W14" s="9"/>
      <c r="X14" s="9"/>
    </row>
    <row r="15" spans="1:24" x14ac:dyDescent="0.25">
      <c r="A15" s="4"/>
      <c r="C15" s="5"/>
      <c r="D15" s="2"/>
      <c r="E15" s="2"/>
      <c r="F15" s="6"/>
      <c r="G15" s="8"/>
      <c r="H15" s="8"/>
      <c r="K15" s="8"/>
      <c r="L15" s="5"/>
      <c r="M15" s="8"/>
      <c r="N15" s="10"/>
      <c r="P15" s="9"/>
      <c r="Q15" s="7"/>
      <c r="R15" s="7"/>
      <c r="S15" s="7"/>
      <c r="T15" s="9"/>
      <c r="U15" s="9"/>
      <c r="V15" s="9"/>
      <c r="W15" s="9"/>
      <c r="X15" s="9"/>
    </row>
    <row r="16" spans="1:24" x14ac:dyDescent="0.25">
      <c r="A16" s="4"/>
      <c r="C16" s="5"/>
      <c r="D16" s="2"/>
      <c r="E16" s="2"/>
      <c r="F16" s="6"/>
      <c r="G16" s="8"/>
      <c r="H16" s="8"/>
      <c r="K16" s="8"/>
      <c r="L16" s="5"/>
      <c r="M16" s="8"/>
      <c r="N16" s="10"/>
      <c r="P16" s="9"/>
      <c r="Q16" s="7"/>
      <c r="R16" s="7"/>
      <c r="S16" s="7"/>
      <c r="T16" s="9"/>
      <c r="U16" s="9"/>
      <c r="V16" s="9"/>
      <c r="W16" s="9"/>
      <c r="X16" s="9"/>
    </row>
    <row r="17" spans="1:24" x14ac:dyDescent="0.25">
      <c r="A17" s="4"/>
      <c r="C17" s="5"/>
      <c r="D17" s="2"/>
      <c r="E17" s="2"/>
      <c r="F17" s="6"/>
      <c r="G17" s="8"/>
      <c r="H17" s="8"/>
      <c r="K17" s="8"/>
      <c r="L17" s="5"/>
      <c r="M17" s="8"/>
      <c r="N17" s="10"/>
      <c r="P17" s="9"/>
      <c r="Q17" s="7"/>
      <c r="R17" s="7"/>
      <c r="S17" s="7"/>
      <c r="T17" s="9"/>
      <c r="U17" s="9"/>
      <c r="V17" s="9"/>
      <c r="W17" s="9"/>
      <c r="X17" s="9"/>
    </row>
    <row r="18" spans="1:24" x14ac:dyDescent="0.25">
      <c r="A18" s="4"/>
      <c r="C18" s="5"/>
      <c r="D18" s="2"/>
      <c r="E18" s="2"/>
      <c r="F18" s="6"/>
      <c r="G18" s="8"/>
      <c r="H18" s="8"/>
      <c r="K18" s="8"/>
      <c r="L18" s="5"/>
      <c r="M18" s="8"/>
      <c r="N18" s="10"/>
      <c r="P18" s="9"/>
      <c r="Q18" s="7"/>
      <c r="R18" s="7"/>
      <c r="S18" s="7"/>
      <c r="T18" s="9"/>
      <c r="U18" s="9"/>
      <c r="V18" s="9"/>
      <c r="W18" s="9"/>
      <c r="X18" s="9"/>
    </row>
    <row r="19" spans="1:24" x14ac:dyDescent="0.25">
      <c r="A19" s="4"/>
      <c r="C19" s="5"/>
      <c r="D19" s="2"/>
      <c r="E19" s="2"/>
      <c r="F19" s="6"/>
      <c r="G19" s="8"/>
      <c r="H19" s="8"/>
      <c r="K19" s="8"/>
      <c r="L19" s="5"/>
      <c r="M19" s="8"/>
      <c r="N19" s="10"/>
      <c r="P19" s="9"/>
      <c r="Q19" s="7"/>
      <c r="R19" s="7"/>
      <c r="S19" s="7"/>
      <c r="T19" s="9"/>
      <c r="U19" s="9"/>
      <c r="V19" s="9"/>
      <c r="W19" s="9"/>
      <c r="X19" s="9"/>
    </row>
    <row r="20" spans="1:24" x14ac:dyDescent="0.25">
      <c r="A20" s="4"/>
      <c r="C20" s="5"/>
      <c r="D20" s="2"/>
      <c r="E20" s="2"/>
      <c r="F20" s="6"/>
      <c r="G20" s="8"/>
      <c r="H20" s="8"/>
      <c r="K20" s="8"/>
      <c r="L20" s="5"/>
      <c r="M20" s="8"/>
      <c r="N20" s="10"/>
      <c r="P20" s="9"/>
      <c r="Q20" s="7"/>
      <c r="R20" s="7"/>
      <c r="S20" s="7"/>
      <c r="T20" s="9"/>
      <c r="U20" s="9"/>
      <c r="V20" s="9"/>
      <c r="W20" s="9"/>
      <c r="X20" s="9"/>
    </row>
    <row r="21" spans="1:24" x14ac:dyDescent="0.25">
      <c r="A21" s="4"/>
      <c r="C21" s="5"/>
      <c r="D21" s="2"/>
      <c r="E21" s="2"/>
      <c r="F21" s="6"/>
      <c r="G21" s="8"/>
      <c r="H21" s="8"/>
      <c r="K21" s="8"/>
      <c r="L21" s="5"/>
      <c r="M21" s="8"/>
      <c r="N21" s="10"/>
      <c r="P21" s="9"/>
      <c r="Q21" s="7"/>
      <c r="R21" s="7"/>
      <c r="S21" s="7"/>
      <c r="T21" s="9"/>
      <c r="U21" s="9"/>
      <c r="V21" s="9"/>
      <c r="W21" s="9"/>
      <c r="X21" s="9"/>
    </row>
    <row r="22" spans="1:24" x14ac:dyDescent="0.25">
      <c r="A22" s="4"/>
      <c r="C22" s="5"/>
      <c r="D22" s="2"/>
      <c r="E22" s="2"/>
      <c r="F22" s="6"/>
      <c r="G22" s="8"/>
      <c r="H22" s="8"/>
      <c r="K22" s="8"/>
      <c r="L22" s="5"/>
      <c r="M22" s="8"/>
      <c r="N22" s="10"/>
      <c r="P22" s="9"/>
      <c r="Q22" s="7"/>
      <c r="R22" s="7"/>
      <c r="S22" s="7"/>
      <c r="T22" s="9"/>
      <c r="U22" s="9"/>
      <c r="V22" s="9"/>
      <c r="W22" s="9"/>
      <c r="X22" s="9"/>
    </row>
    <row r="23" spans="1:24" x14ac:dyDescent="0.25">
      <c r="A23" s="4"/>
      <c r="C23" s="5"/>
      <c r="D23" s="2"/>
      <c r="E23" s="2"/>
      <c r="F23" s="6"/>
      <c r="G23" s="8"/>
      <c r="H23" s="8"/>
      <c r="K23" s="8"/>
      <c r="L23" s="5"/>
      <c r="M23" s="8"/>
      <c r="N23" s="10"/>
      <c r="P23" s="9"/>
      <c r="Q23" s="7"/>
      <c r="R23" s="7"/>
      <c r="S23" s="7"/>
      <c r="T23" s="9"/>
      <c r="U23" s="9"/>
      <c r="V23" s="9"/>
      <c r="W23" s="9"/>
      <c r="X23" s="9"/>
    </row>
    <row r="24" spans="1:24" x14ac:dyDescent="0.25">
      <c r="A24" s="4"/>
      <c r="C24" s="5"/>
      <c r="D24" s="2"/>
      <c r="E24" s="2"/>
      <c r="F24" s="6"/>
      <c r="G24" s="8"/>
      <c r="H24" s="8"/>
      <c r="K24" s="8"/>
      <c r="L24" s="5"/>
      <c r="M24" s="8"/>
      <c r="N24" s="10"/>
      <c r="P24" s="9"/>
      <c r="Q24" s="7"/>
      <c r="R24" s="7"/>
      <c r="S24" s="7"/>
      <c r="T24" s="9"/>
      <c r="U24" s="9"/>
      <c r="V24" s="9"/>
      <c r="W24" s="9"/>
      <c r="X24" s="9"/>
    </row>
    <row r="25" spans="1:24" x14ac:dyDescent="0.25">
      <c r="A25" s="4"/>
      <c r="C25" s="5"/>
      <c r="D25" s="2"/>
      <c r="E25" s="2"/>
      <c r="F25" s="6"/>
      <c r="G25" s="8"/>
      <c r="H25" s="8"/>
      <c r="K25" s="8"/>
      <c r="L25" s="5"/>
      <c r="M25" s="8"/>
      <c r="N25" s="10"/>
      <c r="P25" s="9"/>
      <c r="Q25" s="7"/>
      <c r="R25" s="7"/>
      <c r="S25" s="7"/>
      <c r="T25" s="9"/>
      <c r="U25" s="9"/>
      <c r="V25" s="9"/>
      <c r="W25" s="9"/>
      <c r="X25" s="9"/>
    </row>
    <row r="26" spans="1:24" x14ac:dyDescent="0.25">
      <c r="A26" s="4"/>
      <c r="C26" s="5"/>
      <c r="D26" s="2"/>
      <c r="E26" s="2"/>
      <c r="F26" s="6"/>
      <c r="G26" s="8"/>
      <c r="H26" s="8"/>
      <c r="K26" s="8"/>
      <c r="L26" s="5"/>
      <c r="M26" s="8"/>
      <c r="N26" s="10"/>
      <c r="P26" s="9"/>
      <c r="Q26" s="7"/>
      <c r="R26" s="7"/>
      <c r="S26" s="7"/>
      <c r="T26" s="9"/>
      <c r="U26" s="9"/>
      <c r="V26" s="9"/>
      <c r="W26" s="9"/>
      <c r="X26" s="9"/>
    </row>
    <row r="27" spans="1:24" x14ac:dyDescent="0.25">
      <c r="A27" s="4"/>
      <c r="C27" s="5"/>
      <c r="D27" s="2"/>
      <c r="E27" s="2"/>
      <c r="F27" s="6"/>
      <c r="G27" s="8"/>
      <c r="H27" s="8"/>
      <c r="K27" s="8"/>
      <c r="L27" s="5"/>
      <c r="M27" s="8"/>
      <c r="N27" s="10"/>
      <c r="P27" s="9"/>
      <c r="Q27" s="7"/>
      <c r="R27" s="7"/>
      <c r="S27" s="7"/>
      <c r="T27" s="9"/>
      <c r="U27" s="9"/>
      <c r="V27" s="9"/>
      <c r="W27" s="9"/>
      <c r="X27" s="9"/>
    </row>
    <row r="28" spans="1:24" x14ac:dyDescent="0.25">
      <c r="A28" s="4"/>
      <c r="C28" s="5"/>
      <c r="D28" s="2"/>
      <c r="E28" s="2"/>
      <c r="F28" s="6"/>
      <c r="G28" s="8"/>
      <c r="H28" s="8"/>
      <c r="K28" s="8"/>
      <c r="L28" s="5"/>
      <c r="M28" s="8"/>
      <c r="N28" s="10"/>
      <c r="P28" s="9"/>
      <c r="Q28" s="7"/>
      <c r="R28" s="7"/>
      <c r="S28" s="7"/>
      <c r="T28" s="9"/>
      <c r="U28" s="9"/>
      <c r="V28" s="9"/>
      <c r="W28" s="9"/>
      <c r="X28" s="9"/>
    </row>
    <row r="29" spans="1:24" x14ac:dyDescent="0.25">
      <c r="A29" s="4"/>
      <c r="C29" s="5"/>
      <c r="D29" s="2"/>
      <c r="E29" s="2"/>
      <c r="F29" s="6"/>
      <c r="G29" s="8"/>
      <c r="H29" s="8"/>
      <c r="K29" s="8"/>
      <c r="L29" s="5"/>
      <c r="M29" s="8"/>
      <c r="N29" s="10"/>
      <c r="P29" s="9"/>
      <c r="Q29" s="7"/>
      <c r="R29" s="7"/>
      <c r="S29" s="7"/>
      <c r="T29" s="9"/>
      <c r="U29" s="9"/>
      <c r="V29" s="9"/>
      <c r="W29" s="9"/>
      <c r="X29" s="9"/>
    </row>
    <row r="30" spans="1:24" x14ac:dyDescent="0.25">
      <c r="A30" s="4"/>
      <c r="C30" s="5"/>
      <c r="D30" s="2"/>
      <c r="E30" s="2"/>
      <c r="F30" s="6"/>
      <c r="G30" s="8"/>
      <c r="H30" s="8"/>
      <c r="K30" s="8"/>
      <c r="L30" s="5"/>
      <c r="M30" s="8"/>
      <c r="N30" s="10"/>
      <c r="P30" s="9"/>
      <c r="Q30" s="7"/>
      <c r="R30" s="7"/>
      <c r="S30" s="7"/>
      <c r="T30" s="9"/>
      <c r="U30" s="9"/>
      <c r="V30" s="9"/>
      <c r="W30" s="9"/>
      <c r="X30" s="9"/>
    </row>
    <row r="31" spans="1:24" x14ac:dyDescent="0.25">
      <c r="A31" s="4"/>
      <c r="C31" s="5"/>
      <c r="D31" s="2"/>
      <c r="E31" s="2"/>
      <c r="F31" s="6"/>
      <c r="G31" s="8"/>
      <c r="H31" s="8"/>
      <c r="K31" s="8"/>
      <c r="L31" s="5"/>
      <c r="M31" s="8"/>
      <c r="N31" s="10"/>
      <c r="P31" s="9"/>
      <c r="Q31" s="7"/>
      <c r="R31" s="7"/>
      <c r="S31" s="7"/>
      <c r="T31" s="9"/>
      <c r="U31" s="9"/>
      <c r="V31" s="9"/>
      <c r="W31" s="9"/>
      <c r="X31" s="9"/>
    </row>
    <row r="32" spans="1:24" x14ac:dyDescent="0.25">
      <c r="C32" s="5"/>
      <c r="D32" s="2"/>
      <c r="E32" s="2"/>
      <c r="F32" s="6"/>
      <c r="G32" s="8"/>
      <c r="H32" s="8"/>
      <c r="K32" s="8"/>
      <c r="L32" s="5"/>
      <c r="M32" s="8"/>
      <c r="N32" s="10"/>
      <c r="P32" s="9"/>
      <c r="Q32" s="7"/>
      <c r="R32" s="7"/>
      <c r="S32" s="7"/>
      <c r="T32" s="9"/>
      <c r="U32" s="9"/>
      <c r="V32" s="9"/>
      <c r="W32" s="9"/>
      <c r="X32" s="9"/>
    </row>
    <row r="33" spans="3:24" x14ac:dyDescent="0.25">
      <c r="C33" s="5"/>
      <c r="D33" s="2"/>
      <c r="E33" s="2"/>
      <c r="F33" s="6"/>
      <c r="G33" s="8"/>
      <c r="H33" s="8"/>
      <c r="K33" s="8"/>
      <c r="L33" s="5"/>
      <c r="M33" s="8"/>
      <c r="N33" s="10"/>
      <c r="P33" s="9"/>
      <c r="Q33" s="7"/>
      <c r="R33" s="7"/>
      <c r="S33" s="7"/>
      <c r="T33" s="9"/>
      <c r="U33" s="9"/>
      <c r="V33" s="9"/>
      <c r="W33" s="9"/>
      <c r="X33" s="9"/>
    </row>
    <row r="34" spans="3:24" x14ac:dyDescent="0.25">
      <c r="C34" s="5"/>
      <c r="D34" s="2"/>
      <c r="E34" s="2"/>
      <c r="F34" s="6"/>
      <c r="G34" s="8"/>
      <c r="H34" s="8"/>
      <c r="K34" s="8"/>
      <c r="L34" s="5"/>
      <c r="M34" s="8"/>
      <c r="N34" s="10"/>
      <c r="P34" s="9"/>
      <c r="Q34" s="7"/>
      <c r="R34" s="7"/>
      <c r="S34" s="7"/>
      <c r="T34" s="9"/>
      <c r="U34" s="9"/>
      <c r="V34" s="9"/>
      <c r="W34" s="9"/>
      <c r="X34" s="9"/>
    </row>
    <row r="35" spans="3:24" x14ac:dyDescent="0.25">
      <c r="C35" s="5"/>
      <c r="D35" s="2"/>
      <c r="E35" s="2"/>
      <c r="F35" s="6"/>
      <c r="G35" s="8"/>
      <c r="H35" s="8"/>
      <c r="K35" s="8"/>
      <c r="L35" s="5"/>
      <c r="M35" s="8"/>
      <c r="N35" s="10"/>
      <c r="P35" s="9"/>
      <c r="Q35" s="7"/>
      <c r="R35" s="7"/>
      <c r="S35" s="7"/>
      <c r="T35" s="9"/>
      <c r="U35" s="9"/>
      <c r="V35" s="9"/>
      <c r="W35" s="9"/>
      <c r="X35" s="9"/>
    </row>
    <row r="36" spans="3:24" x14ac:dyDescent="0.25">
      <c r="C36" s="5"/>
      <c r="D36" s="2"/>
      <c r="E36" s="2"/>
      <c r="F36" s="6"/>
      <c r="G36" s="8"/>
      <c r="H36" s="8"/>
      <c r="K36" s="8"/>
      <c r="L36" s="5"/>
      <c r="M36" s="8"/>
      <c r="N36" s="10"/>
      <c r="P36" s="9"/>
      <c r="Q36" s="7"/>
      <c r="R36" s="7"/>
      <c r="S36" s="7"/>
      <c r="T36" s="9"/>
      <c r="U36" s="9"/>
      <c r="V36" s="9"/>
      <c r="W36" s="9"/>
      <c r="X36" s="9"/>
    </row>
    <row r="37" spans="3:24" x14ac:dyDescent="0.25">
      <c r="C37" s="5"/>
      <c r="D37" s="2"/>
      <c r="E37" s="2"/>
      <c r="F37" s="6"/>
      <c r="G37" s="8"/>
      <c r="H37" s="8"/>
      <c r="K37" s="8"/>
      <c r="L37" s="5"/>
      <c r="M37" s="8"/>
      <c r="N37" s="10"/>
      <c r="P37" s="9"/>
      <c r="Q37" s="7"/>
      <c r="R37" s="7"/>
      <c r="S37" s="7"/>
      <c r="T37" s="9"/>
      <c r="U37" s="9"/>
      <c r="V37" s="9"/>
      <c r="W37" s="9"/>
      <c r="X37" s="9"/>
    </row>
    <row r="38" spans="3:24" x14ac:dyDescent="0.25">
      <c r="C38" s="5"/>
      <c r="D38" s="2"/>
      <c r="E38" s="2"/>
      <c r="F38" s="6"/>
      <c r="G38" s="8"/>
      <c r="H38" s="8"/>
      <c r="K38" s="8"/>
      <c r="L38" s="5"/>
      <c r="M38" s="8"/>
      <c r="N38" s="10"/>
      <c r="P38" s="9"/>
      <c r="Q38" s="7"/>
      <c r="R38" s="7"/>
      <c r="S38" s="7"/>
      <c r="T38" s="9"/>
      <c r="U38" s="9"/>
      <c r="V38" s="9"/>
      <c r="W38" s="9"/>
      <c r="X38" s="9"/>
    </row>
    <row r="39" spans="3:24" x14ac:dyDescent="0.25">
      <c r="C39" s="5"/>
      <c r="D39" s="2"/>
      <c r="E39" s="2"/>
      <c r="F39" s="6"/>
      <c r="G39" s="8"/>
      <c r="H39" s="8"/>
      <c r="K39" s="8"/>
      <c r="L39" s="5"/>
      <c r="M39" s="8"/>
      <c r="N39" s="10"/>
      <c r="P39" s="9"/>
      <c r="Q39" s="7"/>
      <c r="R39" s="7"/>
      <c r="S39" s="7"/>
      <c r="T39" s="9"/>
      <c r="U39" s="9"/>
      <c r="V39" s="9"/>
      <c r="W39" s="9"/>
      <c r="X39" s="9"/>
    </row>
    <row r="40" spans="3:24" x14ac:dyDescent="0.25">
      <c r="D40" s="2"/>
      <c r="E40" s="2"/>
      <c r="F40" s="6"/>
      <c r="G40" s="8"/>
      <c r="H40" s="8"/>
      <c r="K40" s="8"/>
      <c r="L40" s="5"/>
      <c r="M40" s="8"/>
      <c r="N40" s="10"/>
      <c r="P40" s="9"/>
      <c r="Q40" s="7"/>
      <c r="R40" s="7"/>
      <c r="S40" s="7"/>
      <c r="T40" s="9"/>
      <c r="U40" s="9"/>
      <c r="V40" s="9"/>
      <c r="W40" s="9"/>
      <c r="X40" s="9"/>
    </row>
    <row r="41" spans="3:24" x14ac:dyDescent="0.25">
      <c r="E41" s="2"/>
      <c r="Q41" s="7"/>
      <c r="R41" s="7"/>
      <c r="S41" s="7"/>
      <c r="T41" s="9"/>
      <c r="U41" s="9"/>
      <c r="V41" s="9"/>
      <c r="W41" s="9"/>
      <c r="X41" s="9"/>
    </row>
    <row r="42" spans="3:24" x14ac:dyDescent="0.25">
      <c r="T42" s="9"/>
      <c r="U42" s="9"/>
      <c r="V42" s="9"/>
      <c r="W42" s="9"/>
      <c r="X42" s="9"/>
    </row>
    <row r="43" spans="3:24" x14ac:dyDescent="0.25">
      <c r="T43" s="9"/>
      <c r="U43" s="9"/>
      <c r="V43" s="9"/>
      <c r="W43" s="9"/>
      <c r="X43" s="9"/>
    </row>
    <row r="44" spans="3:24" x14ac:dyDescent="0.25">
      <c r="T44" s="9"/>
      <c r="U44" s="9"/>
      <c r="V44" s="9"/>
      <c r="W44" s="9"/>
      <c r="X44" s="9"/>
    </row>
    <row r="45" spans="3:24" x14ac:dyDescent="0.25">
      <c r="T45" s="9"/>
      <c r="U45" s="9"/>
      <c r="V45" s="9"/>
      <c r="W45" s="9"/>
      <c r="X45" s="9"/>
    </row>
  </sheetData>
  <mergeCells count="4">
    <mergeCell ref="A1:H1"/>
    <mergeCell ref="I1:N1"/>
    <mergeCell ref="O1:S1"/>
    <mergeCell ref="T1:X1"/>
  </mergeCells>
  <conditionalFormatting sqref="G4:G9">
    <cfRule type="colorScale" priority="19">
      <colorScale>
        <cfvo type="min"/>
        <cfvo type="max"/>
        <color rgb="FFFCFCFF"/>
        <color rgb="FF63BE7B"/>
      </colorScale>
    </cfRule>
    <cfRule type="colorScale" priority="3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I4:I9">
    <cfRule type="colorScale" priority="18">
      <colorScale>
        <cfvo type="min"/>
        <cfvo type="max"/>
        <color rgb="FF63BE7B"/>
        <color rgb="FFFCFCFF"/>
      </colorScale>
    </cfRule>
    <cfRule type="colorScale" priority="35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J4:J9">
    <cfRule type="colorScale" priority="17">
      <colorScale>
        <cfvo type="min"/>
        <cfvo type="max"/>
        <color rgb="FF63BE7B"/>
        <color rgb="FFFCFCFF"/>
      </colorScale>
    </cfRule>
    <cfRule type="colorScale" priority="34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K4:K9">
    <cfRule type="colorScale" priority="15">
      <colorScale>
        <cfvo type="min"/>
        <cfvo type="max"/>
        <color rgb="FFFCFCFF"/>
        <color rgb="FF63BE7B"/>
      </colorScale>
    </cfRule>
    <cfRule type="colorScale" priority="3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L4:L9">
    <cfRule type="colorScale" priority="14">
      <colorScale>
        <cfvo type="min"/>
        <cfvo type="max"/>
        <color rgb="FF63BE7B"/>
        <color rgb="FFFCFCFF"/>
      </colorScale>
    </cfRule>
    <cfRule type="colorScale" priority="32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M4:M9">
    <cfRule type="colorScale" priority="12">
      <colorScale>
        <cfvo type="min"/>
        <cfvo type="max"/>
        <color rgb="FFFCFCFF"/>
        <color rgb="FF63BE7B"/>
      </colorScale>
    </cfRule>
    <cfRule type="colorScale" priority="1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N4:N9">
    <cfRule type="colorScale" priority="11">
      <colorScale>
        <cfvo type="min"/>
        <cfvo type="max"/>
        <color rgb="FF63BE7B"/>
        <color rgb="FFFCFCFF"/>
      </colorScale>
    </cfRule>
    <cfRule type="colorScale" priority="30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O4:O9">
    <cfRule type="colorScale" priority="10">
      <colorScale>
        <cfvo type="min"/>
        <cfvo type="max"/>
        <color rgb="FFFCFCFF"/>
        <color rgb="FF63BE7B"/>
      </colorScale>
    </cfRule>
    <cfRule type="colorScale" priority="2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4:P9">
    <cfRule type="colorScale" priority="9">
      <colorScale>
        <cfvo type="min"/>
        <cfvo type="max"/>
        <color rgb="FF63BE7B"/>
        <color rgb="FFFCFCFF"/>
      </colorScale>
    </cfRule>
    <cfRule type="colorScale" priority="28">
      <colorScale>
        <cfvo type="min"/>
        <cfvo type="percentile" val="50"/>
        <cfvo type="max"/>
        <color rgb="FF63BE7B"/>
        <color rgb="FFFCFCFF"/>
        <color rgb="FFF8696B"/>
      </colorScale>
    </cfRule>
  </conditionalFormatting>
  <conditionalFormatting sqref="Q4:Q9">
    <cfRule type="colorScale" priority="8">
      <colorScale>
        <cfvo type="min"/>
        <cfvo type="max"/>
        <color rgb="FFFCFCFF"/>
        <color rgb="FF63BE7B"/>
      </colorScale>
    </cfRule>
    <cfRule type="colorScale" priority="2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R4:R9">
    <cfRule type="colorScale" priority="7">
      <colorScale>
        <cfvo type="min"/>
        <cfvo type="max"/>
        <color rgb="FFFCFCFF"/>
        <color rgb="FF63BE7B"/>
      </colorScale>
    </cfRule>
    <cfRule type="colorScale" priority="2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S4:S9">
    <cfRule type="colorScale" priority="6">
      <colorScale>
        <cfvo type="min"/>
        <cfvo type="max"/>
        <color rgb="FFFCFCFF"/>
        <color rgb="FF63BE7B"/>
      </colorScale>
    </cfRule>
    <cfRule type="colorScale" priority="2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T4:T9">
    <cfRule type="colorScale" priority="5">
      <colorScale>
        <cfvo type="min"/>
        <cfvo type="max"/>
        <color rgb="FFFCFCFF"/>
        <color rgb="FF63BE7B"/>
      </colorScale>
    </cfRule>
    <cfRule type="colorScale" priority="2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U4:U9">
    <cfRule type="colorScale" priority="4">
      <colorScale>
        <cfvo type="min"/>
        <cfvo type="max"/>
        <color rgb="FFFCFCFF"/>
        <color rgb="FF63BE7B"/>
      </colorScale>
    </cfRule>
    <cfRule type="colorScale" priority="2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V4:V9">
    <cfRule type="colorScale" priority="3">
      <colorScale>
        <cfvo type="min"/>
        <cfvo type="max"/>
        <color rgb="FFFCFCFF"/>
        <color rgb="FF63BE7B"/>
      </colorScale>
    </cfRule>
    <cfRule type="colorScale" priority="2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W4:W9">
    <cfRule type="colorScale" priority="2">
      <colorScale>
        <cfvo type="min"/>
        <cfvo type="max"/>
        <color rgb="FFFCFCFF"/>
        <color rgb="FF63BE7B"/>
      </colorScale>
    </cfRule>
    <cfRule type="colorScale" priority="2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X4:X9">
    <cfRule type="colorScale" priority="1">
      <colorScale>
        <cfvo type="min"/>
        <cfvo type="max"/>
        <color rgb="FFFCFCFF"/>
        <color rgb="FF63BE7B"/>
      </colorScale>
    </cfRule>
    <cfRule type="colorScale" priority="2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H4:H9">
    <cfRule type="colorScale" priority="37">
      <colorScale>
        <cfvo type="min"/>
        <cfvo type="max"/>
        <color rgb="FFFCFCFF"/>
        <color rgb="FF63BE7B"/>
      </colorScale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Data</vt:lpstr>
      <vt:lpstr>Portfolio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2019-12-11T10:23:52Z</dcterms:created>
  <dcterms:modified xsi:type="dcterms:W3CDTF">2019-12-13T10:13:40Z</dcterms:modified>
</cp:coreProperties>
</file>